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n-share.tss.oregonstate.edu\cascades\fiscal\Shared\Accounting\Grants\Tools\"/>
    </mc:Choice>
  </mc:AlternateContent>
  <bookViews>
    <workbookView xWindow="0" yWindow="0" windowWidth="28800" windowHeight="13635"/>
  </bookViews>
  <sheets>
    <sheet name="CalculatorFY16-FY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2" i="1" l="1"/>
  <c r="P81" i="1"/>
  <c r="P69" i="1"/>
  <c r="P58" i="1"/>
  <c r="P46" i="1"/>
  <c r="P35" i="1"/>
  <c r="P22" i="1"/>
  <c r="P11" i="1"/>
  <c r="H26" i="1" l="1"/>
  <c r="H13" i="1"/>
  <c r="AA4" i="1" l="1"/>
  <c r="AA5" i="1"/>
  <c r="AA6" i="1"/>
  <c r="AA7" i="1"/>
  <c r="AA3" i="1"/>
  <c r="H37" i="1" l="1"/>
  <c r="H49" i="1" s="1"/>
  <c r="H60" i="1" s="1"/>
  <c r="H72" i="1" s="1"/>
  <c r="H83" i="1" s="1"/>
  <c r="D13" i="1"/>
  <c r="N15" i="1" s="1"/>
  <c r="N18" i="1"/>
  <c r="O18" i="1" s="1"/>
  <c r="N4" i="1"/>
  <c r="O4" i="1" s="1"/>
  <c r="N5" i="1"/>
  <c r="O5" i="1" s="1"/>
  <c r="N6" i="1"/>
  <c r="O6" i="1" s="1"/>
  <c r="N7" i="1"/>
  <c r="O7" i="1" s="1"/>
  <c r="N8" i="1"/>
  <c r="O8" i="1" s="1"/>
  <c r="N9" i="1"/>
  <c r="O9" i="1" s="1"/>
  <c r="N10" i="1"/>
  <c r="O10" i="1" s="1"/>
  <c r="F2" i="1"/>
  <c r="M92" i="1"/>
  <c r="L92" i="1"/>
  <c r="K92" i="1"/>
  <c r="J92" i="1"/>
  <c r="I92" i="1"/>
  <c r="H92" i="1"/>
  <c r="G92" i="1"/>
  <c r="F92" i="1"/>
  <c r="E92" i="1"/>
  <c r="D92" i="1"/>
  <c r="C92" i="1"/>
  <c r="B92" i="1"/>
  <c r="M81" i="1"/>
  <c r="L81" i="1"/>
  <c r="K81" i="1"/>
  <c r="J81" i="1"/>
  <c r="I81" i="1"/>
  <c r="H81" i="1"/>
  <c r="G81" i="1"/>
  <c r="F81" i="1"/>
  <c r="E81" i="1"/>
  <c r="D81" i="1"/>
  <c r="C81" i="1"/>
  <c r="B81" i="1"/>
  <c r="B48" i="1"/>
  <c r="M69" i="1"/>
  <c r="L69" i="1"/>
  <c r="K69" i="1"/>
  <c r="J69" i="1"/>
  <c r="I69" i="1"/>
  <c r="H69" i="1"/>
  <c r="G69" i="1"/>
  <c r="F69" i="1"/>
  <c r="E69" i="1"/>
  <c r="D69" i="1"/>
  <c r="C69" i="1"/>
  <c r="B69" i="1"/>
  <c r="M58" i="1"/>
  <c r="L58" i="1"/>
  <c r="K58" i="1"/>
  <c r="J58" i="1"/>
  <c r="I58" i="1"/>
  <c r="H58" i="1"/>
  <c r="G58" i="1"/>
  <c r="F58" i="1"/>
  <c r="E58" i="1"/>
  <c r="D58" i="1"/>
  <c r="C58" i="1"/>
  <c r="B58" i="1"/>
  <c r="M46" i="1"/>
  <c r="L46" i="1"/>
  <c r="K46" i="1"/>
  <c r="J46" i="1"/>
  <c r="I46" i="1"/>
  <c r="H46" i="1"/>
  <c r="G46" i="1"/>
  <c r="F46" i="1"/>
  <c r="E46" i="1"/>
  <c r="D46" i="1"/>
  <c r="C46" i="1"/>
  <c r="B46" i="1"/>
  <c r="M35" i="1"/>
  <c r="L35" i="1"/>
  <c r="K35" i="1"/>
  <c r="J35" i="1"/>
  <c r="I35" i="1"/>
  <c r="H35" i="1"/>
  <c r="G35" i="1"/>
  <c r="F35" i="1"/>
  <c r="E35" i="1"/>
  <c r="D35" i="1"/>
  <c r="C35" i="1"/>
  <c r="B35" i="1"/>
  <c r="C11" i="1"/>
  <c r="D11" i="1"/>
  <c r="E11" i="1"/>
  <c r="F11" i="1"/>
  <c r="G11" i="1"/>
  <c r="H11" i="1"/>
  <c r="I11" i="1"/>
  <c r="J11" i="1"/>
  <c r="K11" i="1"/>
  <c r="L11" i="1"/>
  <c r="M11" i="1"/>
  <c r="B11" i="1"/>
  <c r="M22" i="1"/>
  <c r="L22" i="1"/>
  <c r="K22" i="1"/>
  <c r="J22" i="1"/>
  <c r="I22" i="1"/>
  <c r="H22" i="1"/>
  <c r="G22" i="1"/>
  <c r="F22" i="1"/>
  <c r="E22" i="1"/>
  <c r="D22" i="1"/>
  <c r="C22" i="1"/>
  <c r="B22" i="1"/>
  <c r="N17" i="1" l="1"/>
  <c r="N21" i="1"/>
  <c r="D26" i="1"/>
  <c r="F26" i="1" s="1"/>
  <c r="O15" i="1"/>
  <c r="O17" i="1"/>
  <c r="O21" i="1"/>
  <c r="N11" i="1"/>
  <c r="O11" i="1"/>
  <c r="D37" i="1"/>
  <c r="N31" i="1"/>
  <c r="O31" i="1" s="1"/>
  <c r="N33" i="1"/>
  <c r="O33" i="1" s="1"/>
  <c r="N29" i="1"/>
  <c r="O29" i="1" s="1"/>
  <c r="N20" i="1"/>
  <c r="O20" i="1" s="1"/>
  <c r="N16" i="1"/>
  <c r="F13" i="1"/>
  <c r="N19" i="1"/>
  <c r="O19" i="1" s="1"/>
  <c r="N32" i="1" l="1"/>
  <c r="O32" i="1" s="1"/>
  <c r="N34" i="1"/>
  <c r="O34" i="1" s="1"/>
  <c r="N28" i="1"/>
  <c r="O28" i="1" s="1"/>
  <c r="O35" i="1" s="1"/>
  <c r="N30" i="1"/>
  <c r="O30" i="1" s="1"/>
  <c r="N40" i="1"/>
  <c r="O40" i="1" s="1"/>
  <c r="N44" i="1"/>
  <c r="O44" i="1" s="1"/>
  <c r="N41" i="1"/>
  <c r="O41" i="1" s="1"/>
  <c r="N45" i="1"/>
  <c r="O45" i="1" s="1"/>
  <c r="D49" i="1"/>
  <c r="F37" i="1"/>
  <c r="N42" i="1"/>
  <c r="O42" i="1" s="1"/>
  <c r="N39" i="1"/>
  <c r="N43" i="1"/>
  <c r="O43" i="1" s="1"/>
  <c r="O16" i="1"/>
  <c r="O22" i="1" s="1"/>
  <c r="N22" i="1"/>
  <c r="N35" i="1"/>
  <c r="N46" i="1" l="1"/>
  <c r="O39" i="1"/>
  <c r="O46" i="1" s="1"/>
  <c r="N55" i="1"/>
  <c r="O55" i="1" s="1"/>
  <c r="N52" i="1"/>
  <c r="O52" i="1" s="1"/>
  <c r="N56" i="1"/>
  <c r="O56" i="1" s="1"/>
  <c r="N53" i="1"/>
  <c r="O53" i="1" s="1"/>
  <c r="N57" i="1"/>
  <c r="O57" i="1" s="1"/>
  <c r="D60" i="1"/>
  <c r="N54" i="1"/>
  <c r="O54" i="1" s="1"/>
  <c r="F49" i="1"/>
  <c r="N51" i="1"/>
  <c r="N65" i="1" l="1"/>
  <c r="O65" i="1" s="1"/>
  <c r="N62" i="1"/>
  <c r="N66" i="1"/>
  <c r="O66" i="1" s="1"/>
  <c r="F60" i="1"/>
  <c r="N63" i="1"/>
  <c r="O63" i="1" s="1"/>
  <c r="N67" i="1"/>
  <c r="O67" i="1" s="1"/>
  <c r="N68" i="1"/>
  <c r="O68" i="1" s="1"/>
  <c r="N64" i="1"/>
  <c r="O64" i="1" s="1"/>
  <c r="D72" i="1"/>
  <c r="O51" i="1"/>
  <c r="O58" i="1" s="1"/>
  <c r="N58" i="1"/>
  <c r="N69" i="1" l="1"/>
  <c r="O62" i="1"/>
  <c r="O69" i="1" s="1"/>
  <c r="N76" i="1"/>
  <c r="O76" i="1" s="1"/>
  <c r="N80" i="1"/>
  <c r="O80" i="1" s="1"/>
  <c r="D83" i="1"/>
  <c r="N77" i="1"/>
  <c r="O77" i="1" s="1"/>
  <c r="N74" i="1"/>
  <c r="N78" i="1"/>
  <c r="O78" i="1" s="1"/>
  <c r="F72" i="1"/>
  <c r="N75" i="1"/>
  <c r="O75" i="1" s="1"/>
  <c r="N79" i="1"/>
  <c r="O79" i="1" s="1"/>
  <c r="N81" i="1" l="1"/>
  <c r="O74" i="1"/>
  <c r="O81" i="1" s="1"/>
  <c r="N86" i="1"/>
  <c r="O86" i="1" s="1"/>
  <c r="N90" i="1"/>
  <c r="O90" i="1" s="1"/>
  <c r="N87" i="1"/>
  <c r="O87" i="1" s="1"/>
  <c r="N91" i="1"/>
  <c r="O91" i="1" s="1"/>
  <c r="F83" i="1"/>
  <c r="N88" i="1"/>
  <c r="O88" i="1" s="1"/>
  <c r="N85" i="1"/>
  <c r="N89" i="1"/>
  <c r="O89" i="1" s="1"/>
  <c r="O85" i="1" l="1"/>
  <c r="O92" i="1" s="1"/>
  <c r="N92" i="1"/>
</calcChain>
</file>

<file path=xl/sharedStrings.xml><?xml version="1.0" encoding="utf-8"?>
<sst xmlns="http://schemas.openxmlformats.org/spreadsheetml/2006/main" count="146" uniqueCount="33">
  <si>
    <t>FY16</t>
  </si>
  <si>
    <t>FY17</t>
  </si>
  <si>
    <t>FY18</t>
  </si>
  <si>
    <t>FY19</t>
  </si>
  <si>
    <t>PI:</t>
  </si>
  <si>
    <t>FTE Grant 1</t>
  </si>
  <si>
    <t>FTE Grant 2</t>
  </si>
  <si>
    <t>FTE Proposal 2</t>
  </si>
  <si>
    <t>FTE Proposal 1</t>
  </si>
  <si>
    <t>FTE Grant 3</t>
  </si>
  <si>
    <t>FTE Proposal 3</t>
  </si>
  <si>
    <t>Total OPE</t>
  </si>
  <si>
    <t>Total Salary</t>
  </si>
  <si>
    <t>Monthly Salary:</t>
  </si>
  <si>
    <t>FY20</t>
  </si>
  <si>
    <t>Total FTE (cannot &gt; 1.0)</t>
  </si>
  <si>
    <t>OPE
 Rate:</t>
  </si>
  <si>
    <t>FY21</t>
  </si>
  <si>
    <t>FY22</t>
  </si>
  <si>
    <t>FY23</t>
  </si>
  <si>
    <t>Salary Check</t>
  </si>
  <si>
    <t>Sponsor</t>
  </si>
  <si>
    <t>Index</t>
  </si>
  <si>
    <t>Begin Date</t>
  </si>
  <si>
    <t>End Date</t>
  </si>
  <si>
    <t>PI Sal Budget</t>
  </si>
  <si>
    <t>PI OPE Budget</t>
  </si>
  <si>
    <t>GRANTS</t>
  </si>
  <si>
    <t>Budget 
Yr</t>
  </si>
  <si>
    <t>FTE OSU-C</t>
  </si>
  <si>
    <t>Planned 
Buy-outs (list term(s) &amp; Funding Source):</t>
  </si>
  <si>
    <t>Target # of Mo:</t>
  </si>
  <si>
    <t>12 mo Salary Max: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</si>
</sst>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</cellStyleXfs>
  <cellXfs count="61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 wrapText="1"/>
    </xf>
    <xf numFmtId="164" fontId="0" fillId="0" borderId="0" xfId="0" applyNumberFormat="1"/>
    <xf numFmtId="0" fontId="0" fillId="0" borderId="4" xfId="0" applyBorder="1" applyAlignment="1">
      <alignment wrapText="1"/>
    </xf>
    <xf numFmtId="0" fontId="5" fillId="0" borderId="4" xfId="0" applyFont="1" applyBorder="1" applyAlignment="1">
      <alignment horizontal="right" wrapText="1"/>
    </xf>
    <xf numFmtId="164" fontId="0" fillId="0" borderId="4" xfId="0" applyNumberFormat="1" applyBorder="1"/>
    <xf numFmtId="9" fontId="0" fillId="0" borderId="4" xfId="1" applyFont="1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 applyAlignment="1">
      <alignment horizontal="center" wrapText="1"/>
    </xf>
    <xf numFmtId="17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Border="1"/>
    <xf numFmtId="0" fontId="5" fillId="0" borderId="7" xfId="0" applyFont="1" applyBorder="1" applyAlignment="1">
      <alignment wrapText="1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5" fillId="0" borderId="0" xfId="0" applyFont="1" applyBorder="1" applyAlignment="1">
      <alignment horizontal="center"/>
    </xf>
    <xf numFmtId="0" fontId="2" fillId="2" borderId="8" xfId="2" applyBorder="1"/>
    <xf numFmtId="0" fontId="3" fillId="3" borderId="1" xfId="3" applyBorder="1" applyAlignment="1">
      <alignment horizontal="center"/>
    </xf>
    <xf numFmtId="164" fontId="3" fillId="3" borderId="1" xfId="3" applyNumberFormat="1" applyBorder="1" applyAlignment="1">
      <alignment horizontal="center"/>
    </xf>
    <xf numFmtId="0" fontId="5" fillId="5" borderId="2" xfId="4" applyFont="1" applyFill="1" applyBorder="1" applyAlignment="1">
      <alignment horizontal="center"/>
    </xf>
    <xf numFmtId="164" fontId="0" fillId="0" borderId="11" xfId="0" applyNumberFormat="1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2" borderId="1" xfId="2" applyBorder="1" applyAlignment="1">
      <alignment horizontal="center"/>
    </xf>
    <xf numFmtId="0" fontId="0" fillId="0" borderId="9" xfId="0" applyBorder="1"/>
    <xf numFmtId="0" fontId="0" fillId="0" borderId="11" xfId="0" applyBorder="1" applyAlignment="1">
      <alignment horizontal="center"/>
    </xf>
    <xf numFmtId="0" fontId="3" fillId="3" borderId="13" xfId="3" applyBorder="1" applyAlignment="1">
      <alignment horizontal="center"/>
    </xf>
    <xf numFmtId="164" fontId="3" fillId="3" borderId="13" xfId="3" applyNumberFormat="1" applyBorder="1" applyAlignment="1">
      <alignment horizontal="center"/>
    </xf>
    <xf numFmtId="0" fontId="5" fillId="5" borderId="10" xfId="4" applyFont="1" applyFill="1" applyBorder="1" applyAlignment="1">
      <alignment horizontal="center"/>
    </xf>
    <xf numFmtId="0" fontId="0" fillId="0" borderId="6" xfId="0" applyBorder="1"/>
    <xf numFmtId="0" fontId="6" fillId="0" borderId="0" xfId="0" applyFont="1" applyAlignment="1">
      <alignment horizontal="right"/>
    </xf>
    <xf numFmtId="0" fontId="0" fillId="6" borderId="4" xfId="0" applyFill="1" applyBorder="1"/>
    <xf numFmtId="0" fontId="0" fillId="6" borderId="0" xfId="0" applyFill="1" applyBorder="1"/>
    <xf numFmtId="0" fontId="0" fillId="6" borderId="11" xfId="0" applyFill="1" applyBorder="1"/>
    <xf numFmtId="0" fontId="0" fillId="6" borderId="7" xfId="0" applyFill="1" applyBorder="1"/>
    <xf numFmtId="0" fontId="0" fillId="6" borderId="12" xfId="0" applyFill="1" applyBorder="1"/>
    <xf numFmtId="164" fontId="2" fillId="2" borderId="15" xfId="2" applyNumberFormat="1" applyBorder="1"/>
    <xf numFmtId="9" fontId="0" fillId="0" borderId="4" xfId="1" applyNumberFormat="1" applyFont="1" applyBorder="1"/>
    <xf numFmtId="0" fontId="6" fillId="5" borderId="3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/>
    </xf>
    <xf numFmtId="164" fontId="3" fillId="3" borderId="1" xfId="3" applyNumberFormat="1"/>
    <xf numFmtId="0" fontId="5" fillId="5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quotePrefix="1"/>
    <xf numFmtId="164" fontId="7" fillId="5" borderId="13" xfId="3" applyNumberFormat="1" applyFont="1" applyFill="1" applyBorder="1" applyAlignment="1">
      <alignment horizontal="center"/>
    </xf>
    <xf numFmtId="164" fontId="7" fillId="5" borderId="1" xfId="3" applyNumberFormat="1" applyFont="1" applyFill="1" applyBorder="1" applyAlignment="1">
      <alignment horizontal="center"/>
    </xf>
    <xf numFmtId="164" fontId="0" fillId="0" borderId="0" xfId="0" applyNumberFormat="1" applyAlignment="1">
      <alignment wrapText="1"/>
    </xf>
    <xf numFmtId="0" fontId="8" fillId="0" borderId="0" xfId="0" applyFont="1"/>
    <xf numFmtId="0" fontId="2" fillId="2" borderId="15" xfId="2" applyBorder="1" applyAlignment="1">
      <alignment horizontal="right" wrapText="1"/>
    </xf>
    <xf numFmtId="164" fontId="3" fillId="3" borderId="1" xfId="3" applyNumberFormat="1" applyBorder="1"/>
    <xf numFmtId="0" fontId="7" fillId="4" borderId="16" xfId="4" applyFont="1" applyBorder="1" applyAlignment="1">
      <alignment horizontal="right" wrapText="1"/>
    </xf>
    <xf numFmtId="49" fontId="6" fillId="0" borderId="11" xfId="0" applyNumberFormat="1" applyFont="1" applyBorder="1" applyAlignment="1">
      <alignment horizontal="center" wrapText="1"/>
    </xf>
    <xf numFmtId="49" fontId="9" fillId="2" borderId="14" xfId="2" applyNumberFormat="1" applyFont="1" applyBorder="1" applyAlignment="1">
      <alignment horizontal="center" wrapText="1"/>
    </xf>
  </cellXfs>
  <cellStyles count="5">
    <cellStyle name="Calculation" xfId="3" builtinId="22"/>
    <cellStyle name="Check Cell" xfId="4" builtinId="23"/>
    <cellStyle name="Input" xfId="2" builtinId="20"/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2"/>
  <sheetViews>
    <sheetView tabSelected="1" zoomScaleNormal="100" workbookViewId="0">
      <selection activeCell="B1" sqref="B1:C1"/>
    </sheetView>
  </sheetViews>
  <sheetFormatPr defaultRowHeight="15" x14ac:dyDescent="0.25"/>
  <cols>
    <col min="1" max="1" width="13.7109375" bestFit="1" customWidth="1"/>
    <col min="2" max="2" width="6.140625" bestFit="1" customWidth="1"/>
    <col min="3" max="3" width="8.28515625" customWidth="1"/>
    <col min="4" max="4" width="7" bestFit="1" customWidth="1"/>
    <col min="5" max="5" width="6.7109375" bestFit="1" customWidth="1"/>
    <col min="6" max="6" width="7.28515625" bestFit="1" customWidth="1"/>
    <col min="7" max="7" width="7" bestFit="1" customWidth="1"/>
    <col min="8" max="8" width="6.5703125" bestFit="1" customWidth="1"/>
    <col min="9" max="9" width="8" bestFit="1" customWidth="1"/>
    <col min="10" max="10" width="7.28515625" bestFit="1" customWidth="1"/>
    <col min="11" max="11" width="6.85546875" bestFit="1" customWidth="1"/>
    <col min="12" max="12" width="7.5703125" bestFit="1" customWidth="1"/>
    <col min="13" max="13" width="6.7109375" bestFit="1" customWidth="1"/>
    <col min="14" max="15" width="7.5703125" bestFit="1" customWidth="1"/>
    <col min="16" max="16" width="6.85546875" bestFit="1" customWidth="1"/>
    <col min="17" max="17" width="2" customWidth="1"/>
    <col min="18" max="18" width="16.140625" customWidth="1"/>
    <col min="19" max="19" width="3.7109375" customWidth="1"/>
    <col min="20" max="20" width="7.28515625" customWidth="1"/>
    <col min="21" max="21" width="20.42578125" customWidth="1"/>
    <col min="23" max="24" width="7.42578125" customWidth="1"/>
    <col min="25" max="26" width="8" customWidth="1"/>
  </cols>
  <sheetData>
    <row r="1" spans="1:27" ht="19.5" customHeight="1" thickBot="1" x14ac:dyDescent="0.35">
      <c r="A1" s="35" t="s">
        <v>4</v>
      </c>
      <c r="B1" s="60"/>
      <c r="C1" s="60"/>
      <c r="J1" s="3"/>
      <c r="L1" s="3"/>
      <c r="U1" s="50" t="s">
        <v>27</v>
      </c>
    </row>
    <row r="2" spans="1:27" ht="45.75" x14ac:dyDescent="0.3">
      <c r="A2" s="43" t="s">
        <v>0</v>
      </c>
      <c r="B2" s="5"/>
      <c r="C2" s="6" t="s">
        <v>13</v>
      </c>
      <c r="D2" s="41"/>
      <c r="E2" s="6" t="s">
        <v>32</v>
      </c>
      <c r="F2" s="7">
        <f>D2*12</f>
        <v>0</v>
      </c>
      <c r="G2" s="6" t="s">
        <v>16</v>
      </c>
      <c r="H2" s="8">
        <v>0.54</v>
      </c>
      <c r="I2" s="6" t="s">
        <v>31</v>
      </c>
      <c r="J2" s="56"/>
      <c r="K2" s="9"/>
      <c r="L2" s="6"/>
      <c r="M2" s="9"/>
      <c r="N2" s="9"/>
      <c r="O2" s="9"/>
      <c r="P2" s="9"/>
      <c r="Q2" s="36"/>
      <c r="R2" s="10"/>
      <c r="T2" s="48" t="s">
        <v>28</v>
      </c>
      <c r="U2" s="49" t="s">
        <v>21</v>
      </c>
      <c r="V2" s="49" t="s">
        <v>22</v>
      </c>
      <c r="W2" s="48" t="s">
        <v>23</v>
      </c>
      <c r="X2" s="48" t="s">
        <v>24</v>
      </c>
      <c r="Y2" s="48" t="s">
        <v>25</v>
      </c>
      <c r="Z2" s="48" t="s">
        <v>26</v>
      </c>
    </row>
    <row r="3" spans="1:27" ht="45.75" customHeight="1" x14ac:dyDescent="0.25">
      <c r="A3" s="11"/>
      <c r="B3" s="12">
        <v>42186</v>
      </c>
      <c r="C3" s="12">
        <v>42217</v>
      </c>
      <c r="D3" s="12">
        <v>42248</v>
      </c>
      <c r="E3" s="12">
        <v>42278</v>
      </c>
      <c r="F3" s="12">
        <v>42309</v>
      </c>
      <c r="G3" s="12">
        <v>42339</v>
      </c>
      <c r="H3" s="12">
        <v>42370</v>
      </c>
      <c r="I3" s="12">
        <v>42401</v>
      </c>
      <c r="J3" s="12">
        <v>42430</v>
      </c>
      <c r="K3" s="12">
        <v>42461</v>
      </c>
      <c r="L3" s="12">
        <v>42491</v>
      </c>
      <c r="M3" s="12">
        <v>42522</v>
      </c>
      <c r="N3" s="13" t="s">
        <v>12</v>
      </c>
      <c r="O3" s="13" t="s">
        <v>11</v>
      </c>
      <c r="P3" s="46" t="s">
        <v>20</v>
      </c>
      <c r="Q3" s="37"/>
      <c r="R3" s="15" t="s">
        <v>30</v>
      </c>
      <c r="S3" s="47"/>
      <c r="T3" s="47"/>
      <c r="W3" s="47"/>
      <c r="X3" s="47"/>
      <c r="Y3" s="54"/>
      <c r="Z3" s="54"/>
      <c r="AA3" s="45">
        <f>SUM(Y3:Z3)</f>
        <v>0</v>
      </c>
    </row>
    <row r="4" spans="1:27" x14ac:dyDescent="0.25">
      <c r="A4" s="16" t="s">
        <v>29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57">
        <f>(SUM(B4:M4))*$D$2</f>
        <v>0</v>
      </c>
      <c r="O4" s="57">
        <f t="shared" ref="O4:O10" si="0">N4*$H$2</f>
        <v>0</v>
      </c>
      <c r="P4" s="19"/>
      <c r="Q4" s="37"/>
      <c r="R4" s="20"/>
      <c r="Y4" s="4"/>
      <c r="Z4" s="4"/>
      <c r="AA4" s="45">
        <f t="shared" ref="AA4:AA7" si="1">SUM(Y4:Z4)</f>
        <v>0</v>
      </c>
    </row>
    <row r="5" spans="1:27" x14ac:dyDescent="0.25">
      <c r="A5" s="16" t="s">
        <v>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57">
        <f t="shared" ref="N5:N10" si="2">(SUM(B5:M5))*$D$2</f>
        <v>0</v>
      </c>
      <c r="O5" s="57">
        <f t="shared" si="0"/>
        <v>0</v>
      </c>
      <c r="P5" s="14"/>
      <c r="Q5" s="37"/>
      <c r="R5" s="39"/>
      <c r="Y5" s="4"/>
      <c r="Z5" s="4"/>
      <c r="AA5" s="45">
        <f t="shared" si="1"/>
        <v>0</v>
      </c>
    </row>
    <row r="6" spans="1:27" x14ac:dyDescent="0.25">
      <c r="A6" s="16" t="s">
        <v>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57">
        <f t="shared" si="2"/>
        <v>0</v>
      </c>
      <c r="O6" s="57">
        <f t="shared" si="0"/>
        <v>0</v>
      </c>
      <c r="P6" s="14"/>
      <c r="Q6" s="37"/>
      <c r="R6" s="39"/>
      <c r="Y6" s="4"/>
      <c r="Z6" s="4"/>
      <c r="AA6" s="45">
        <f t="shared" si="1"/>
        <v>0</v>
      </c>
    </row>
    <row r="7" spans="1:27" ht="15" customHeight="1" x14ac:dyDescent="0.25">
      <c r="A7" s="16" t="s">
        <v>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57">
        <f t="shared" si="2"/>
        <v>0</v>
      </c>
      <c r="O7" s="57">
        <f t="shared" si="0"/>
        <v>0</v>
      </c>
      <c r="P7" s="14"/>
      <c r="Q7" s="37"/>
      <c r="R7" s="39"/>
      <c r="Y7" s="4"/>
      <c r="Z7" s="4"/>
      <c r="AA7" s="45">
        <f t="shared" si="1"/>
        <v>0</v>
      </c>
    </row>
    <row r="8" spans="1:27" x14ac:dyDescent="0.25">
      <c r="A8" s="16" t="s">
        <v>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57">
        <f t="shared" si="2"/>
        <v>0</v>
      </c>
      <c r="O8" s="57">
        <f t="shared" si="0"/>
        <v>0</v>
      </c>
      <c r="P8" s="14"/>
      <c r="Q8" s="37"/>
      <c r="R8" s="39"/>
    </row>
    <row r="9" spans="1:27" x14ac:dyDescent="0.25">
      <c r="A9" s="16" t="s">
        <v>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57">
        <f t="shared" si="2"/>
        <v>0</v>
      </c>
      <c r="O9" s="57">
        <f t="shared" si="0"/>
        <v>0</v>
      </c>
      <c r="P9" s="14"/>
      <c r="Q9" s="37"/>
      <c r="R9" s="39"/>
    </row>
    <row r="10" spans="1:27" ht="16.5" thickBot="1" x14ac:dyDescent="0.3">
      <c r="A10" s="16" t="s">
        <v>10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57">
        <f t="shared" si="2"/>
        <v>0</v>
      </c>
      <c r="O10" s="57">
        <f t="shared" si="0"/>
        <v>0</v>
      </c>
      <c r="P10" s="14"/>
      <c r="Q10" s="37"/>
      <c r="R10" s="39"/>
      <c r="U10" s="55"/>
    </row>
    <row r="11" spans="1:27" ht="31.5" thickTop="1" thickBot="1" x14ac:dyDescent="0.3">
      <c r="A11" s="58" t="s">
        <v>15</v>
      </c>
      <c r="B11" s="31">
        <f>SUM(B4:B10)</f>
        <v>0</v>
      </c>
      <c r="C11" s="31">
        <f t="shared" ref="C11:O11" si="3">SUM(C4:C10)</f>
        <v>0</v>
      </c>
      <c r="D11" s="31">
        <f t="shared" si="3"/>
        <v>0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52">
        <f>SUM(N4:N10)</f>
        <v>0</v>
      </c>
      <c r="O11" s="32">
        <f t="shared" si="3"/>
        <v>0</v>
      </c>
      <c r="P11" s="33" t="str">
        <f>IF(N11=($D$2*J2),"OK","ERROR")</f>
        <v>OK</v>
      </c>
      <c r="Q11" s="38"/>
      <c r="R11" s="40"/>
      <c r="U11" s="51"/>
    </row>
    <row r="12" spans="1:27" ht="15.75" thickBot="1" x14ac:dyDescent="0.3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"/>
      <c r="O12" s="4"/>
      <c r="U12" s="51"/>
    </row>
    <row r="13" spans="1:27" ht="45.75" x14ac:dyDescent="0.3">
      <c r="A13" s="44" t="s">
        <v>1</v>
      </c>
      <c r="B13" s="26"/>
      <c r="C13" s="6" t="s">
        <v>13</v>
      </c>
      <c r="D13" s="7">
        <f>D2*1.03</f>
        <v>0</v>
      </c>
      <c r="E13" s="6" t="s">
        <v>32</v>
      </c>
      <c r="F13" s="7">
        <f>D13*12</f>
        <v>0</v>
      </c>
      <c r="G13" s="6" t="s">
        <v>16</v>
      </c>
      <c r="H13" s="42">
        <f>H2*1.02</f>
        <v>0.55080000000000007</v>
      </c>
      <c r="I13" s="6" t="s">
        <v>31</v>
      </c>
      <c r="J13" s="56"/>
      <c r="K13" s="26"/>
      <c r="L13" s="26"/>
      <c r="M13" s="26"/>
      <c r="N13" s="7"/>
      <c r="O13" s="7"/>
      <c r="P13" s="9"/>
      <c r="Q13" s="36"/>
      <c r="R13" s="10"/>
      <c r="U13" s="51"/>
    </row>
    <row r="14" spans="1:27" ht="45.75" customHeight="1" x14ac:dyDescent="0.25">
      <c r="A14" s="27"/>
      <c r="B14" s="12">
        <v>42552</v>
      </c>
      <c r="C14" s="12">
        <v>42583</v>
      </c>
      <c r="D14" s="12">
        <v>42614</v>
      </c>
      <c r="E14" s="12">
        <v>42644</v>
      </c>
      <c r="F14" s="12">
        <v>42675</v>
      </c>
      <c r="G14" s="12">
        <v>42705</v>
      </c>
      <c r="H14" s="12">
        <v>42736</v>
      </c>
      <c r="I14" s="12">
        <v>42767</v>
      </c>
      <c r="J14" s="12">
        <v>42795</v>
      </c>
      <c r="K14" s="12">
        <v>42826</v>
      </c>
      <c r="L14" s="12">
        <v>42856</v>
      </c>
      <c r="M14" s="12">
        <v>42887</v>
      </c>
      <c r="N14" s="13" t="s">
        <v>12</v>
      </c>
      <c r="O14" s="13" t="s">
        <v>11</v>
      </c>
      <c r="P14" s="46" t="s">
        <v>20</v>
      </c>
      <c r="Q14" s="37"/>
      <c r="R14" s="15" t="s">
        <v>30</v>
      </c>
    </row>
    <row r="15" spans="1:27" x14ac:dyDescent="0.25">
      <c r="A15" s="16" t="s">
        <v>29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45">
        <f>(SUM(B15:M15))*$D$13</f>
        <v>0</v>
      </c>
      <c r="O15" s="45">
        <f>N15*$H$13</f>
        <v>0</v>
      </c>
      <c r="P15" s="19"/>
      <c r="Q15" s="37"/>
      <c r="R15" s="20"/>
    </row>
    <row r="16" spans="1:27" x14ac:dyDescent="0.25">
      <c r="A16" s="16" t="s">
        <v>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45">
        <f>(SUM(B16:M16))*$D$13</f>
        <v>0</v>
      </c>
      <c r="O16" s="45">
        <f t="shared" ref="O16:O21" si="4">N16*$H$13</f>
        <v>0</v>
      </c>
      <c r="P16" s="14"/>
      <c r="Q16" s="37"/>
      <c r="R16" s="39"/>
    </row>
    <row r="17" spans="1:18" x14ac:dyDescent="0.25">
      <c r="A17" s="16" t="s">
        <v>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45">
        <f>(SUM(B17:M17))*$D$13</f>
        <v>0</v>
      </c>
      <c r="O17" s="45">
        <f t="shared" si="4"/>
        <v>0</v>
      </c>
      <c r="P17" s="14"/>
      <c r="Q17" s="37"/>
      <c r="R17" s="39"/>
    </row>
    <row r="18" spans="1:18" x14ac:dyDescent="0.25">
      <c r="A18" s="16" t="s">
        <v>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45">
        <f t="shared" ref="N18:N21" si="5">(SUM(B18:M18))*$D$13</f>
        <v>0</v>
      </c>
      <c r="O18" s="45">
        <f t="shared" si="4"/>
        <v>0</v>
      </c>
      <c r="P18" s="14"/>
      <c r="Q18" s="37"/>
      <c r="R18" s="39"/>
    </row>
    <row r="19" spans="1:18" x14ac:dyDescent="0.25">
      <c r="A19" s="16" t="s">
        <v>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45">
        <f t="shared" si="5"/>
        <v>0</v>
      </c>
      <c r="O19" s="45">
        <f t="shared" si="4"/>
        <v>0</v>
      </c>
      <c r="P19" s="14"/>
      <c r="Q19" s="37"/>
      <c r="R19" s="39"/>
    </row>
    <row r="20" spans="1:18" x14ac:dyDescent="0.25">
      <c r="A20" s="16" t="s">
        <v>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45">
        <f t="shared" si="5"/>
        <v>0</v>
      </c>
      <c r="O20" s="45">
        <f t="shared" si="4"/>
        <v>0</v>
      </c>
      <c r="P20" s="14"/>
      <c r="Q20" s="37"/>
      <c r="R20" s="39"/>
    </row>
    <row r="21" spans="1:18" ht="15.75" thickBot="1" x14ac:dyDescent="0.3">
      <c r="A21" s="16" t="s">
        <v>10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45">
        <f t="shared" si="5"/>
        <v>0</v>
      </c>
      <c r="O21" s="45">
        <f t="shared" si="4"/>
        <v>0</v>
      </c>
      <c r="P21" s="14"/>
      <c r="Q21" s="37"/>
      <c r="R21" s="39"/>
    </row>
    <row r="22" spans="1:18" ht="31.5" thickTop="1" thickBot="1" x14ac:dyDescent="0.3">
      <c r="A22" s="58" t="s">
        <v>15</v>
      </c>
      <c r="B22" s="21">
        <f>SUM(B15:B21)</f>
        <v>0</v>
      </c>
      <c r="C22" s="21">
        <f t="shared" ref="C22" si="6">SUM(C15:C21)</f>
        <v>0</v>
      </c>
      <c r="D22" s="21">
        <f t="shared" ref="D22" si="7">SUM(D15:D21)</f>
        <v>0</v>
      </c>
      <c r="E22" s="21">
        <f t="shared" ref="E22" si="8">SUM(E15:E21)</f>
        <v>0</v>
      </c>
      <c r="F22" s="21">
        <f t="shared" ref="F22" si="9">SUM(F15:F21)</f>
        <v>0</v>
      </c>
      <c r="G22" s="21">
        <f t="shared" ref="G22" si="10">SUM(G15:G21)</f>
        <v>0</v>
      </c>
      <c r="H22" s="21">
        <f t="shared" ref="H22" si="11">SUM(H15:H21)</f>
        <v>0</v>
      </c>
      <c r="I22" s="21">
        <f t="shared" ref="I22" si="12">SUM(I15:I21)</f>
        <v>0</v>
      </c>
      <c r="J22" s="21">
        <f t="shared" ref="J22" si="13">SUM(J15:J21)</f>
        <v>0</v>
      </c>
      <c r="K22" s="21">
        <f t="shared" ref="K22" si="14">SUM(K15:K21)</f>
        <v>0</v>
      </c>
      <c r="L22" s="21">
        <f t="shared" ref="L22" si="15">SUM(L15:L21)</f>
        <v>0</v>
      </c>
      <c r="M22" s="21">
        <f t="shared" ref="M22" si="16">SUM(M15:M21)</f>
        <v>0</v>
      </c>
      <c r="N22" s="53">
        <f t="shared" ref="N22" si="17">SUM(N15:N21)</f>
        <v>0</v>
      </c>
      <c r="O22" s="22">
        <f t="shared" ref="O22" si="18">SUM(O15:O21)</f>
        <v>0</v>
      </c>
      <c r="P22" s="33" t="str">
        <f>IF(N22=D13*$J$13,"OK","ERROR")</f>
        <v>OK</v>
      </c>
      <c r="Q22" s="37"/>
      <c r="R22" s="39"/>
    </row>
    <row r="23" spans="1:18" ht="15.75" thickBot="1" x14ac:dyDescent="0.3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24"/>
      <c r="O23" s="24"/>
      <c r="P23" s="25"/>
      <c r="Q23" s="38"/>
      <c r="R23" s="40"/>
    </row>
    <row r="25" spans="1:18" ht="15" customHeight="1" thickBot="1" x14ac:dyDescent="0.35">
      <c r="A25" s="35"/>
      <c r="B25" s="59"/>
      <c r="C25" s="59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  <c r="O25" s="18"/>
      <c r="P25" s="14"/>
      <c r="Q25" s="14"/>
      <c r="R25" s="14"/>
    </row>
    <row r="26" spans="1:18" ht="45.75" x14ac:dyDescent="0.3">
      <c r="A26" s="44" t="s">
        <v>2</v>
      </c>
      <c r="B26" s="26"/>
      <c r="C26" s="6" t="s">
        <v>13</v>
      </c>
      <c r="D26" s="7">
        <f>D13*1.03</f>
        <v>0</v>
      </c>
      <c r="E26" s="6" t="s">
        <v>32</v>
      </c>
      <c r="F26" s="7">
        <f>D26*12</f>
        <v>0</v>
      </c>
      <c r="G26" s="6" t="s">
        <v>16</v>
      </c>
      <c r="H26" s="8">
        <f>H13*1.02</f>
        <v>0.56181600000000009</v>
      </c>
      <c r="I26" s="6" t="s">
        <v>31</v>
      </c>
      <c r="J26" s="56"/>
      <c r="K26" s="26"/>
      <c r="L26" s="26"/>
      <c r="M26" s="26"/>
      <c r="N26" s="7"/>
      <c r="O26" s="7"/>
      <c r="P26" s="9"/>
      <c r="Q26" s="36"/>
      <c r="R26" s="10"/>
    </row>
    <row r="27" spans="1:18" ht="45.75" customHeight="1" x14ac:dyDescent="0.25">
      <c r="A27" s="34"/>
      <c r="B27" s="12">
        <v>42917</v>
      </c>
      <c r="C27" s="12">
        <v>42948</v>
      </c>
      <c r="D27" s="12">
        <v>42979</v>
      </c>
      <c r="E27" s="12">
        <v>43009</v>
      </c>
      <c r="F27" s="12">
        <v>43040</v>
      </c>
      <c r="G27" s="12">
        <v>43070</v>
      </c>
      <c r="H27" s="12">
        <v>43101</v>
      </c>
      <c r="I27" s="12">
        <v>43132</v>
      </c>
      <c r="J27" s="12">
        <v>43160</v>
      </c>
      <c r="K27" s="12">
        <v>43191</v>
      </c>
      <c r="L27" s="12">
        <v>43221</v>
      </c>
      <c r="M27" s="12">
        <v>43252</v>
      </c>
      <c r="N27" s="13" t="s">
        <v>12</v>
      </c>
      <c r="O27" s="13" t="s">
        <v>11</v>
      </c>
      <c r="P27" s="46" t="s">
        <v>20</v>
      </c>
      <c r="Q27" s="37"/>
      <c r="R27" s="15" t="s">
        <v>30</v>
      </c>
    </row>
    <row r="28" spans="1:18" x14ac:dyDescent="0.25">
      <c r="A28" s="16" t="s">
        <v>29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45">
        <f>(SUM(B28:M28))*$D$26</f>
        <v>0</v>
      </c>
      <c r="O28" s="45">
        <f>N28*$H$26</f>
        <v>0</v>
      </c>
      <c r="P28" s="19"/>
      <c r="Q28" s="37"/>
      <c r="R28" s="20"/>
    </row>
    <row r="29" spans="1:18" x14ac:dyDescent="0.25">
      <c r="A29" s="16" t="s">
        <v>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45">
        <f t="shared" ref="N29:N34" si="19">(SUM(B29:M29))*$D$26</f>
        <v>0</v>
      </c>
      <c r="O29" s="45">
        <f t="shared" ref="O29:O34" si="20">N29*$H$26</f>
        <v>0</v>
      </c>
      <c r="P29" s="14"/>
      <c r="Q29" s="37"/>
      <c r="R29" s="39"/>
    </row>
    <row r="30" spans="1:18" x14ac:dyDescent="0.25">
      <c r="A30" s="16" t="s">
        <v>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45">
        <f t="shared" si="19"/>
        <v>0</v>
      </c>
      <c r="O30" s="45">
        <f t="shared" si="20"/>
        <v>0</v>
      </c>
      <c r="P30" s="14"/>
      <c r="Q30" s="37"/>
      <c r="R30" s="39"/>
    </row>
    <row r="31" spans="1:18" x14ac:dyDescent="0.25">
      <c r="A31" s="16" t="s">
        <v>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45">
        <f t="shared" si="19"/>
        <v>0</v>
      </c>
      <c r="O31" s="45">
        <f t="shared" si="20"/>
        <v>0</v>
      </c>
      <c r="P31" s="14"/>
      <c r="Q31" s="37"/>
      <c r="R31" s="39"/>
    </row>
    <row r="32" spans="1:18" x14ac:dyDescent="0.25">
      <c r="A32" s="16" t="s">
        <v>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45">
        <f t="shared" si="19"/>
        <v>0</v>
      </c>
      <c r="O32" s="45">
        <f t="shared" si="20"/>
        <v>0</v>
      </c>
      <c r="P32" s="14"/>
      <c r="Q32" s="37"/>
      <c r="R32" s="39"/>
    </row>
    <row r="33" spans="1:18" x14ac:dyDescent="0.25">
      <c r="A33" s="16" t="s">
        <v>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45">
        <f t="shared" si="19"/>
        <v>0</v>
      </c>
      <c r="O33" s="45">
        <f t="shared" si="20"/>
        <v>0</v>
      </c>
      <c r="P33" s="14"/>
      <c r="Q33" s="37"/>
      <c r="R33" s="39"/>
    </row>
    <row r="34" spans="1:18" ht="15.75" thickBot="1" x14ac:dyDescent="0.3">
      <c r="A34" s="16" t="s">
        <v>10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45">
        <f t="shared" si="19"/>
        <v>0</v>
      </c>
      <c r="O34" s="45">
        <f t="shared" si="20"/>
        <v>0</v>
      </c>
      <c r="P34" s="14"/>
      <c r="Q34" s="37"/>
      <c r="R34" s="39"/>
    </row>
    <row r="35" spans="1:18" ht="31.5" thickTop="1" thickBot="1" x14ac:dyDescent="0.3">
      <c r="A35" s="58" t="s">
        <v>15</v>
      </c>
      <c r="B35" s="31">
        <f>SUM(B28:B34)</f>
        <v>0</v>
      </c>
      <c r="C35" s="31">
        <f t="shared" ref="C35" si="21">SUM(C28:C34)</f>
        <v>0</v>
      </c>
      <c r="D35" s="31">
        <f t="shared" ref="D35" si="22">SUM(D28:D34)</f>
        <v>0</v>
      </c>
      <c r="E35" s="31">
        <f t="shared" ref="E35" si="23">SUM(E28:E34)</f>
        <v>0</v>
      </c>
      <c r="F35" s="31">
        <f t="shared" ref="F35" si="24">SUM(F28:F34)</f>
        <v>0</v>
      </c>
      <c r="G35" s="31">
        <f t="shared" ref="G35" si="25">SUM(G28:G34)</f>
        <v>0</v>
      </c>
      <c r="H35" s="31">
        <f t="shared" ref="H35" si="26">SUM(H28:H34)</f>
        <v>0</v>
      </c>
      <c r="I35" s="31">
        <f t="shared" ref="I35" si="27">SUM(I28:I34)</f>
        <v>0</v>
      </c>
      <c r="J35" s="31">
        <f t="shared" ref="J35" si="28">SUM(J28:J34)</f>
        <v>0</v>
      </c>
      <c r="K35" s="31">
        <f t="shared" ref="K35" si="29">SUM(K28:K34)</f>
        <v>0</v>
      </c>
      <c r="L35" s="31">
        <f t="shared" ref="L35" si="30">SUM(L28:L34)</f>
        <v>0</v>
      </c>
      <c r="M35" s="31">
        <f t="shared" ref="M35" si="31">SUM(M28:M34)</f>
        <v>0</v>
      </c>
      <c r="N35" s="52">
        <f t="shared" ref="N35" si="32">SUM(N28:N34)</f>
        <v>0</v>
      </c>
      <c r="O35" s="32">
        <f t="shared" ref="O35" si="33">SUM(O28:O34)</f>
        <v>0</v>
      </c>
      <c r="P35" s="23" t="str">
        <f>IF(N35=$D$26*J26,"OK","ERROR")</f>
        <v>OK</v>
      </c>
      <c r="Q35" s="38"/>
      <c r="R35" s="40"/>
    </row>
    <row r="36" spans="1:18" ht="15.75" thickBot="1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"/>
      <c r="O36" s="4"/>
    </row>
    <row r="37" spans="1:18" ht="45.75" x14ac:dyDescent="0.3">
      <c r="A37" s="44" t="s">
        <v>3</v>
      </c>
      <c r="B37" s="26"/>
      <c r="C37" s="6" t="s">
        <v>13</v>
      </c>
      <c r="D37" s="7">
        <f>D26*1.03</f>
        <v>0</v>
      </c>
      <c r="E37" s="6" t="s">
        <v>32</v>
      </c>
      <c r="F37" s="7">
        <f>D37*12</f>
        <v>0</v>
      </c>
      <c r="G37" s="6" t="s">
        <v>16</v>
      </c>
      <c r="H37" s="8">
        <f>H26</f>
        <v>0.56181600000000009</v>
      </c>
      <c r="I37" s="6" t="s">
        <v>31</v>
      </c>
      <c r="J37" s="56"/>
      <c r="K37" s="26"/>
      <c r="L37" s="26"/>
      <c r="M37" s="26"/>
      <c r="N37" s="7"/>
      <c r="O37" s="7"/>
      <c r="P37" s="9"/>
      <c r="Q37" s="36"/>
      <c r="R37" s="10"/>
    </row>
    <row r="38" spans="1:18" ht="45.75" customHeight="1" x14ac:dyDescent="0.25">
      <c r="A38" s="34"/>
      <c r="B38" s="12">
        <v>43282</v>
      </c>
      <c r="C38" s="12">
        <v>43313</v>
      </c>
      <c r="D38" s="12">
        <v>43344</v>
      </c>
      <c r="E38" s="12">
        <v>43374</v>
      </c>
      <c r="F38" s="12">
        <v>43405</v>
      </c>
      <c r="G38" s="12">
        <v>43435</v>
      </c>
      <c r="H38" s="12">
        <v>43466</v>
      </c>
      <c r="I38" s="12">
        <v>43497</v>
      </c>
      <c r="J38" s="12">
        <v>43525</v>
      </c>
      <c r="K38" s="12">
        <v>43556</v>
      </c>
      <c r="L38" s="12">
        <v>43586</v>
      </c>
      <c r="M38" s="12">
        <v>43617</v>
      </c>
      <c r="N38" s="13" t="s">
        <v>12</v>
      </c>
      <c r="O38" s="13" t="s">
        <v>11</v>
      </c>
      <c r="P38" s="46" t="s">
        <v>20</v>
      </c>
      <c r="Q38" s="37"/>
      <c r="R38" s="15" t="s">
        <v>30</v>
      </c>
    </row>
    <row r="39" spans="1:18" x14ac:dyDescent="0.25">
      <c r="A39" s="16" t="s">
        <v>29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45">
        <f>(SUM(B39:M39))*$D$37</f>
        <v>0</v>
      </c>
      <c r="O39" s="45">
        <f>N39*$H$37</f>
        <v>0</v>
      </c>
      <c r="P39" s="19"/>
      <c r="Q39" s="37"/>
      <c r="R39" s="20"/>
    </row>
    <row r="40" spans="1:18" x14ac:dyDescent="0.25">
      <c r="A40" s="16" t="s">
        <v>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45">
        <f t="shared" ref="N40:N45" si="34">(SUM(B40:M40))*$D$37</f>
        <v>0</v>
      </c>
      <c r="O40" s="45">
        <f t="shared" ref="O40:O45" si="35">N40*$H$37</f>
        <v>0</v>
      </c>
      <c r="P40" s="14"/>
      <c r="Q40" s="37"/>
      <c r="R40" s="39"/>
    </row>
    <row r="41" spans="1:18" x14ac:dyDescent="0.25">
      <c r="A41" s="16" t="s">
        <v>6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45">
        <f t="shared" si="34"/>
        <v>0</v>
      </c>
      <c r="O41" s="45">
        <f t="shared" si="35"/>
        <v>0</v>
      </c>
      <c r="P41" s="14"/>
      <c r="Q41" s="37"/>
      <c r="R41" s="39"/>
    </row>
    <row r="42" spans="1:18" x14ac:dyDescent="0.25">
      <c r="A42" s="16" t="s">
        <v>9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45">
        <f t="shared" si="34"/>
        <v>0</v>
      </c>
      <c r="O42" s="45">
        <f t="shared" si="35"/>
        <v>0</v>
      </c>
      <c r="P42" s="14"/>
      <c r="Q42" s="37"/>
      <c r="R42" s="39"/>
    </row>
    <row r="43" spans="1:18" x14ac:dyDescent="0.25">
      <c r="A43" s="16" t="s">
        <v>8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45">
        <f t="shared" si="34"/>
        <v>0</v>
      </c>
      <c r="O43" s="45">
        <f t="shared" si="35"/>
        <v>0</v>
      </c>
      <c r="P43" s="14"/>
      <c r="Q43" s="37"/>
      <c r="R43" s="39"/>
    </row>
    <row r="44" spans="1:18" x14ac:dyDescent="0.25">
      <c r="A44" s="16" t="s">
        <v>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45">
        <f t="shared" si="34"/>
        <v>0</v>
      </c>
      <c r="O44" s="45">
        <f t="shared" si="35"/>
        <v>0</v>
      </c>
      <c r="P44" s="14"/>
      <c r="Q44" s="37"/>
      <c r="R44" s="39"/>
    </row>
    <row r="45" spans="1:18" ht="15.75" thickBot="1" x14ac:dyDescent="0.3">
      <c r="A45" s="16" t="s">
        <v>10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45">
        <f t="shared" si="34"/>
        <v>0</v>
      </c>
      <c r="O45" s="45">
        <f t="shared" si="35"/>
        <v>0</v>
      </c>
      <c r="P45" s="14"/>
      <c r="Q45" s="37"/>
      <c r="R45" s="39"/>
    </row>
    <row r="46" spans="1:18" ht="31.5" thickTop="1" thickBot="1" x14ac:dyDescent="0.3">
      <c r="A46" s="58" t="s">
        <v>15</v>
      </c>
      <c r="B46" s="31">
        <f>SUM(B39:B45)</f>
        <v>0</v>
      </c>
      <c r="C46" s="31">
        <f t="shared" ref="C46" si="36">SUM(C39:C45)</f>
        <v>0</v>
      </c>
      <c r="D46" s="31">
        <f t="shared" ref="D46" si="37">SUM(D39:D45)</f>
        <v>0</v>
      </c>
      <c r="E46" s="31">
        <f t="shared" ref="E46" si="38">SUM(E39:E45)</f>
        <v>0</v>
      </c>
      <c r="F46" s="31">
        <f t="shared" ref="F46" si="39">SUM(F39:F45)</f>
        <v>0</v>
      </c>
      <c r="G46" s="31">
        <f t="shared" ref="G46" si="40">SUM(G39:G45)</f>
        <v>0</v>
      </c>
      <c r="H46" s="31">
        <f t="shared" ref="H46" si="41">SUM(H39:H45)</f>
        <v>0</v>
      </c>
      <c r="I46" s="31">
        <f t="shared" ref="I46" si="42">SUM(I39:I45)</f>
        <v>0</v>
      </c>
      <c r="J46" s="31">
        <f t="shared" ref="J46" si="43">SUM(J39:J45)</f>
        <v>0</v>
      </c>
      <c r="K46" s="31">
        <f t="shared" ref="K46" si="44">SUM(K39:K45)</f>
        <v>0</v>
      </c>
      <c r="L46" s="31">
        <f t="shared" ref="L46" si="45">SUM(L39:L45)</f>
        <v>0</v>
      </c>
      <c r="M46" s="31">
        <f t="shared" ref="M46" si="46">SUM(M39:M45)</f>
        <v>0</v>
      </c>
      <c r="N46" s="52">
        <f t="shared" ref="N46" si="47">SUM(N39:N45)</f>
        <v>0</v>
      </c>
      <c r="O46" s="32">
        <f t="shared" ref="O46" si="48">SUM(O39:O45)</f>
        <v>0</v>
      </c>
      <c r="P46" s="33" t="str">
        <f>IF(N46=$D$37*J37,"OK","ERROR")</f>
        <v>OK</v>
      </c>
      <c r="Q46" s="38"/>
      <c r="R46" s="40"/>
    </row>
    <row r="48" spans="1:18" ht="19.5" thickBot="1" x14ac:dyDescent="0.35">
      <c r="A48" s="35" t="s">
        <v>4</v>
      </c>
      <c r="B48" s="59">
        <f>$B$1</f>
        <v>0</v>
      </c>
      <c r="C48" s="59"/>
      <c r="D48" s="2"/>
      <c r="E48" s="2"/>
      <c r="F48" s="2"/>
      <c r="G48" s="2"/>
      <c r="H48" s="2"/>
      <c r="I48" s="2"/>
      <c r="J48" s="2"/>
      <c r="K48" s="2"/>
      <c r="L48" s="2"/>
      <c r="M48" s="2"/>
      <c r="N48" s="4"/>
      <c r="O48" s="4"/>
    </row>
    <row r="49" spans="1:18" ht="45.75" x14ac:dyDescent="0.3">
      <c r="A49" s="44" t="s">
        <v>14</v>
      </c>
      <c r="B49" s="26"/>
      <c r="C49" s="6" t="s">
        <v>13</v>
      </c>
      <c r="D49" s="7">
        <f>D37*1.03</f>
        <v>0</v>
      </c>
      <c r="E49" s="6" t="s">
        <v>32</v>
      </c>
      <c r="F49" s="7">
        <f>D49*12</f>
        <v>0</v>
      </c>
      <c r="G49" s="6" t="s">
        <v>16</v>
      </c>
      <c r="H49" s="8">
        <f>H37</f>
        <v>0.56181600000000009</v>
      </c>
      <c r="I49" s="6" t="s">
        <v>31</v>
      </c>
      <c r="J49" s="56"/>
      <c r="K49" s="26"/>
      <c r="L49" s="26"/>
      <c r="M49" s="26"/>
      <c r="N49" s="7"/>
      <c r="O49" s="7"/>
      <c r="P49" s="9"/>
      <c r="Q49" s="36"/>
      <c r="R49" s="10"/>
    </row>
    <row r="50" spans="1:18" ht="45.75" customHeight="1" x14ac:dyDescent="0.25">
      <c r="A50" s="34"/>
      <c r="B50" s="12">
        <v>43647</v>
      </c>
      <c r="C50" s="12">
        <v>43678</v>
      </c>
      <c r="D50" s="12">
        <v>43709</v>
      </c>
      <c r="E50" s="12">
        <v>43739</v>
      </c>
      <c r="F50" s="12">
        <v>43770</v>
      </c>
      <c r="G50" s="12">
        <v>43800</v>
      </c>
      <c r="H50" s="12">
        <v>43831</v>
      </c>
      <c r="I50" s="12">
        <v>43862</v>
      </c>
      <c r="J50" s="12">
        <v>43891</v>
      </c>
      <c r="K50" s="12">
        <v>43922</v>
      </c>
      <c r="L50" s="12">
        <v>43952</v>
      </c>
      <c r="M50" s="12">
        <v>43983</v>
      </c>
      <c r="N50" s="13" t="s">
        <v>12</v>
      </c>
      <c r="O50" s="13" t="s">
        <v>11</v>
      </c>
      <c r="P50" s="46" t="s">
        <v>20</v>
      </c>
      <c r="Q50" s="37"/>
      <c r="R50" s="15" t="s">
        <v>30</v>
      </c>
    </row>
    <row r="51" spans="1:18" x14ac:dyDescent="0.25">
      <c r="A51" s="16" t="s">
        <v>29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45">
        <f>(SUM(B51:M51))*$D$49</f>
        <v>0</v>
      </c>
      <c r="O51" s="45">
        <f>N51*$H$49</f>
        <v>0</v>
      </c>
      <c r="P51" s="19"/>
      <c r="Q51" s="37"/>
      <c r="R51" s="20"/>
    </row>
    <row r="52" spans="1:18" x14ac:dyDescent="0.25">
      <c r="A52" s="16" t="s">
        <v>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45">
        <f t="shared" ref="N52:N57" si="49">(SUM(B52:M52))*$D$49</f>
        <v>0</v>
      </c>
      <c r="O52" s="45">
        <f t="shared" ref="O52:O57" si="50">N52*$H$49</f>
        <v>0</v>
      </c>
      <c r="P52" s="14"/>
      <c r="Q52" s="37"/>
      <c r="R52" s="39"/>
    </row>
    <row r="53" spans="1:18" x14ac:dyDescent="0.25">
      <c r="A53" s="16" t="s">
        <v>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45">
        <f t="shared" si="49"/>
        <v>0</v>
      </c>
      <c r="O53" s="45">
        <f t="shared" si="50"/>
        <v>0</v>
      </c>
      <c r="P53" s="14"/>
      <c r="Q53" s="37"/>
      <c r="R53" s="39"/>
    </row>
    <row r="54" spans="1:18" x14ac:dyDescent="0.25">
      <c r="A54" s="16" t="s">
        <v>9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45">
        <f t="shared" si="49"/>
        <v>0</v>
      </c>
      <c r="O54" s="45">
        <f t="shared" si="50"/>
        <v>0</v>
      </c>
      <c r="P54" s="14"/>
      <c r="Q54" s="37"/>
      <c r="R54" s="39"/>
    </row>
    <row r="55" spans="1:18" x14ac:dyDescent="0.25">
      <c r="A55" s="16" t="s">
        <v>8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45">
        <f t="shared" si="49"/>
        <v>0</v>
      </c>
      <c r="O55" s="45">
        <f t="shared" si="50"/>
        <v>0</v>
      </c>
      <c r="P55" s="14"/>
      <c r="Q55" s="37"/>
      <c r="R55" s="39"/>
    </row>
    <row r="56" spans="1:18" x14ac:dyDescent="0.25">
      <c r="A56" s="16" t="s">
        <v>7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45">
        <f t="shared" si="49"/>
        <v>0</v>
      </c>
      <c r="O56" s="45">
        <f t="shared" si="50"/>
        <v>0</v>
      </c>
      <c r="P56" s="14"/>
      <c r="Q56" s="37"/>
      <c r="R56" s="39"/>
    </row>
    <row r="57" spans="1:18" ht="15.75" thickBot="1" x14ac:dyDescent="0.3">
      <c r="A57" s="16" t="s">
        <v>10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45">
        <f t="shared" si="49"/>
        <v>0</v>
      </c>
      <c r="O57" s="45">
        <f t="shared" si="50"/>
        <v>0</v>
      </c>
      <c r="P57" s="14"/>
      <c r="Q57" s="37"/>
      <c r="R57" s="39"/>
    </row>
    <row r="58" spans="1:18" ht="31.5" thickTop="1" thickBot="1" x14ac:dyDescent="0.3">
      <c r="A58" s="58" t="s">
        <v>15</v>
      </c>
      <c r="B58" s="31">
        <f>SUM(B51:B57)</f>
        <v>0</v>
      </c>
      <c r="C58" s="31">
        <f t="shared" ref="C58" si="51">SUM(C51:C57)</f>
        <v>0</v>
      </c>
      <c r="D58" s="31">
        <f t="shared" ref="D58" si="52">SUM(D51:D57)</f>
        <v>0</v>
      </c>
      <c r="E58" s="31">
        <f t="shared" ref="E58" si="53">SUM(E51:E57)</f>
        <v>0</v>
      </c>
      <c r="F58" s="31">
        <f t="shared" ref="F58" si="54">SUM(F51:F57)</f>
        <v>0</v>
      </c>
      <c r="G58" s="31">
        <f t="shared" ref="G58" si="55">SUM(G51:G57)</f>
        <v>0</v>
      </c>
      <c r="H58" s="31">
        <f t="shared" ref="H58" si="56">SUM(H51:H57)</f>
        <v>0</v>
      </c>
      <c r="I58" s="31">
        <f t="shared" ref="I58" si="57">SUM(I51:I57)</f>
        <v>0</v>
      </c>
      <c r="J58" s="31">
        <f t="shared" ref="J58" si="58">SUM(J51:J57)</f>
        <v>0</v>
      </c>
      <c r="K58" s="31">
        <f t="shared" ref="K58" si="59">SUM(K51:K57)</f>
        <v>0</v>
      </c>
      <c r="L58" s="31">
        <f t="shared" ref="L58" si="60">SUM(L51:L57)</f>
        <v>0</v>
      </c>
      <c r="M58" s="31">
        <f t="shared" ref="M58" si="61">SUM(M51:M57)</f>
        <v>0</v>
      </c>
      <c r="N58" s="52">
        <f t="shared" ref="N58" si="62">SUM(N51:N57)</f>
        <v>0</v>
      </c>
      <c r="O58" s="32">
        <f t="shared" ref="O58" si="63">SUM(O51:O57)</f>
        <v>0</v>
      </c>
      <c r="P58" s="33" t="str">
        <f>IF(N58=$D$49*J49,"OK","ERROR")</f>
        <v>OK</v>
      </c>
      <c r="Q58" s="38"/>
      <c r="R58" s="40"/>
    </row>
    <row r="59" spans="1:18" ht="15.75" thickBot="1" x14ac:dyDescent="0.3"/>
    <row r="60" spans="1:18" ht="45.75" x14ac:dyDescent="0.3">
      <c r="A60" s="44" t="s">
        <v>17</v>
      </c>
      <c r="B60" s="26"/>
      <c r="C60" s="6" t="s">
        <v>13</v>
      </c>
      <c r="D60" s="7">
        <f>D49*1.03</f>
        <v>0</v>
      </c>
      <c r="E60" s="6" t="s">
        <v>32</v>
      </c>
      <c r="F60" s="7">
        <f>D60*12</f>
        <v>0</v>
      </c>
      <c r="G60" s="6" t="s">
        <v>16</v>
      </c>
      <c r="H60" s="8">
        <f>H49</f>
        <v>0.56181600000000009</v>
      </c>
      <c r="I60" s="6" t="s">
        <v>31</v>
      </c>
      <c r="J60" s="56"/>
      <c r="K60" s="9"/>
      <c r="L60" s="9"/>
      <c r="M60" s="9"/>
      <c r="N60" s="9"/>
      <c r="O60" s="9"/>
      <c r="P60" s="9"/>
      <c r="Q60" s="36"/>
      <c r="R60" s="10"/>
    </row>
    <row r="61" spans="1:18" ht="45.75" customHeight="1" x14ac:dyDescent="0.25">
      <c r="A61" s="34"/>
      <c r="B61" s="12">
        <v>44013</v>
      </c>
      <c r="C61" s="12">
        <v>44044</v>
      </c>
      <c r="D61" s="12">
        <v>44075</v>
      </c>
      <c r="E61" s="12">
        <v>44105</v>
      </c>
      <c r="F61" s="12">
        <v>44136</v>
      </c>
      <c r="G61" s="12">
        <v>44166</v>
      </c>
      <c r="H61" s="12">
        <v>44197</v>
      </c>
      <c r="I61" s="12">
        <v>44228</v>
      </c>
      <c r="J61" s="12">
        <v>44256</v>
      </c>
      <c r="K61" s="12">
        <v>44287</v>
      </c>
      <c r="L61" s="12">
        <v>44317</v>
      </c>
      <c r="M61" s="12">
        <v>44348</v>
      </c>
      <c r="N61" s="13" t="s">
        <v>12</v>
      </c>
      <c r="O61" s="13" t="s">
        <v>11</v>
      </c>
      <c r="P61" s="46" t="s">
        <v>20</v>
      </c>
      <c r="Q61" s="37"/>
      <c r="R61" s="15" t="s">
        <v>30</v>
      </c>
    </row>
    <row r="62" spans="1:18" x14ac:dyDescent="0.25">
      <c r="A62" s="16" t="s">
        <v>29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45">
        <f>(SUM(B62:M62))*$D$60</f>
        <v>0</v>
      </c>
      <c r="O62" s="45">
        <f>N62*$H$60</f>
        <v>0</v>
      </c>
      <c r="P62" s="19"/>
      <c r="Q62" s="37"/>
      <c r="R62" s="20"/>
    </row>
    <row r="63" spans="1:18" x14ac:dyDescent="0.25">
      <c r="A63" s="16" t="s">
        <v>5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45">
        <f t="shared" ref="N63:N68" si="64">(SUM(B63:M63))*$D$60</f>
        <v>0</v>
      </c>
      <c r="O63" s="45">
        <f t="shared" ref="O63:O68" si="65">N63*$H$60</f>
        <v>0</v>
      </c>
      <c r="P63" s="14"/>
      <c r="Q63" s="37"/>
      <c r="R63" s="39"/>
    </row>
    <row r="64" spans="1:18" x14ac:dyDescent="0.25">
      <c r="A64" s="16" t="s">
        <v>6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45">
        <f t="shared" si="64"/>
        <v>0</v>
      </c>
      <c r="O64" s="45">
        <f t="shared" si="65"/>
        <v>0</v>
      </c>
      <c r="P64" s="14"/>
      <c r="Q64" s="37"/>
      <c r="R64" s="39"/>
    </row>
    <row r="65" spans="1:18" x14ac:dyDescent="0.25">
      <c r="A65" s="16" t="s">
        <v>9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45">
        <f t="shared" si="64"/>
        <v>0</v>
      </c>
      <c r="O65" s="45">
        <f t="shared" si="65"/>
        <v>0</v>
      </c>
      <c r="P65" s="14"/>
      <c r="Q65" s="37"/>
      <c r="R65" s="39"/>
    </row>
    <row r="66" spans="1:18" x14ac:dyDescent="0.25">
      <c r="A66" s="16" t="s">
        <v>8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45">
        <f t="shared" si="64"/>
        <v>0</v>
      </c>
      <c r="O66" s="45">
        <f t="shared" si="65"/>
        <v>0</v>
      </c>
      <c r="P66" s="14"/>
      <c r="Q66" s="37"/>
      <c r="R66" s="39"/>
    </row>
    <row r="67" spans="1:18" x14ac:dyDescent="0.25">
      <c r="A67" s="16" t="s">
        <v>7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45">
        <f t="shared" si="64"/>
        <v>0</v>
      </c>
      <c r="O67" s="45">
        <f t="shared" si="65"/>
        <v>0</v>
      </c>
      <c r="P67" s="14"/>
      <c r="Q67" s="37"/>
      <c r="R67" s="39"/>
    </row>
    <row r="68" spans="1:18" ht="15.75" thickBot="1" x14ac:dyDescent="0.3">
      <c r="A68" s="16" t="s">
        <v>10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45">
        <f t="shared" si="64"/>
        <v>0</v>
      </c>
      <c r="O68" s="45">
        <f t="shared" si="65"/>
        <v>0</v>
      </c>
      <c r="P68" s="14"/>
      <c r="Q68" s="37"/>
      <c r="R68" s="39"/>
    </row>
    <row r="69" spans="1:18" ht="31.5" thickTop="1" thickBot="1" x14ac:dyDescent="0.3">
      <c r="A69" s="58" t="s">
        <v>15</v>
      </c>
      <c r="B69" s="31">
        <f>SUM(B62:B68)</f>
        <v>0</v>
      </c>
      <c r="C69" s="31">
        <f t="shared" ref="C69" si="66">SUM(C62:C68)</f>
        <v>0</v>
      </c>
      <c r="D69" s="31">
        <f t="shared" ref="D69" si="67">SUM(D62:D68)</f>
        <v>0</v>
      </c>
      <c r="E69" s="31">
        <f t="shared" ref="E69" si="68">SUM(E62:E68)</f>
        <v>0</v>
      </c>
      <c r="F69" s="31">
        <f t="shared" ref="F69" si="69">SUM(F62:F68)</f>
        <v>0</v>
      </c>
      <c r="G69" s="31">
        <f t="shared" ref="G69" si="70">SUM(G62:G68)</f>
        <v>0</v>
      </c>
      <c r="H69" s="31">
        <f t="shared" ref="H69" si="71">SUM(H62:H68)</f>
        <v>0</v>
      </c>
      <c r="I69" s="31">
        <f t="shared" ref="I69" si="72">SUM(I62:I68)</f>
        <v>0</v>
      </c>
      <c r="J69" s="31">
        <f t="shared" ref="J69" si="73">SUM(J62:J68)</f>
        <v>0</v>
      </c>
      <c r="K69" s="31">
        <f t="shared" ref="K69" si="74">SUM(K62:K68)</f>
        <v>0</v>
      </c>
      <c r="L69" s="31">
        <f t="shared" ref="L69" si="75">SUM(L62:L68)</f>
        <v>0</v>
      </c>
      <c r="M69" s="31">
        <f t="shared" ref="M69" si="76">SUM(M62:M68)</f>
        <v>0</v>
      </c>
      <c r="N69" s="52">
        <f t="shared" ref="N69" si="77">SUM(N62:N68)</f>
        <v>0</v>
      </c>
      <c r="O69" s="32">
        <f t="shared" ref="O69" si="78">SUM(O62:O68)</f>
        <v>0</v>
      </c>
      <c r="P69" s="33" t="str">
        <f>IF(N69=$D$60*J60,"OK","ERROR")</f>
        <v>OK</v>
      </c>
      <c r="Q69" s="38"/>
      <c r="R69" s="40"/>
    </row>
    <row r="71" spans="1:18" ht="15" customHeight="1" thickBot="1" x14ac:dyDescent="0.35">
      <c r="A71" s="35"/>
      <c r="B71" s="59"/>
      <c r="C71" s="59"/>
    </row>
    <row r="72" spans="1:18" ht="45.75" x14ac:dyDescent="0.3">
      <c r="A72" s="44" t="s">
        <v>18</v>
      </c>
      <c r="B72" s="26"/>
      <c r="C72" s="6" t="s">
        <v>13</v>
      </c>
      <c r="D72" s="7">
        <f>D60*1.03</f>
        <v>0</v>
      </c>
      <c r="E72" s="6" t="s">
        <v>32</v>
      </c>
      <c r="F72" s="7">
        <f>D72*12</f>
        <v>0</v>
      </c>
      <c r="G72" s="6" t="s">
        <v>16</v>
      </c>
      <c r="H72" s="8">
        <f>H60</f>
        <v>0.56181600000000009</v>
      </c>
      <c r="I72" s="6" t="s">
        <v>31</v>
      </c>
      <c r="J72" s="56"/>
      <c r="K72" s="9"/>
      <c r="L72" s="9"/>
      <c r="M72" s="9"/>
      <c r="N72" s="9"/>
      <c r="O72" s="9"/>
      <c r="P72" s="9"/>
      <c r="Q72" s="36"/>
      <c r="R72" s="10"/>
    </row>
    <row r="73" spans="1:18" ht="45.75" customHeight="1" x14ac:dyDescent="0.25">
      <c r="A73" s="34"/>
      <c r="B73" s="12">
        <v>44378</v>
      </c>
      <c r="C73" s="12">
        <v>44409</v>
      </c>
      <c r="D73" s="12">
        <v>44440</v>
      </c>
      <c r="E73" s="12">
        <v>44470</v>
      </c>
      <c r="F73" s="12">
        <v>44501</v>
      </c>
      <c r="G73" s="12">
        <v>44531</v>
      </c>
      <c r="H73" s="12">
        <v>44562</v>
      </c>
      <c r="I73" s="12">
        <v>44593</v>
      </c>
      <c r="J73" s="12">
        <v>44621</v>
      </c>
      <c r="K73" s="12">
        <v>44652</v>
      </c>
      <c r="L73" s="12">
        <v>44682</v>
      </c>
      <c r="M73" s="12">
        <v>44713</v>
      </c>
      <c r="N73" s="13" t="s">
        <v>12</v>
      </c>
      <c r="O73" s="13" t="s">
        <v>11</v>
      </c>
      <c r="P73" s="46" t="s">
        <v>20</v>
      </c>
      <c r="Q73" s="37"/>
      <c r="R73" s="15" t="s">
        <v>30</v>
      </c>
    </row>
    <row r="74" spans="1:18" x14ac:dyDescent="0.25">
      <c r="A74" s="16" t="s">
        <v>29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45">
        <f>(SUM(B74:M74))*$D$72</f>
        <v>0</v>
      </c>
      <c r="O74" s="45">
        <f>N74*$H$72</f>
        <v>0</v>
      </c>
      <c r="P74" s="19"/>
      <c r="Q74" s="37"/>
      <c r="R74" s="20"/>
    </row>
    <row r="75" spans="1:18" x14ac:dyDescent="0.25">
      <c r="A75" s="16" t="s">
        <v>5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45">
        <f t="shared" ref="N75:N80" si="79">(SUM(B75:M75))*$D$72</f>
        <v>0</v>
      </c>
      <c r="O75" s="45">
        <f t="shared" ref="O75:O80" si="80">N75*$H$72</f>
        <v>0</v>
      </c>
      <c r="P75" s="14"/>
      <c r="Q75" s="37"/>
      <c r="R75" s="39"/>
    </row>
    <row r="76" spans="1:18" x14ac:dyDescent="0.25">
      <c r="A76" s="16" t="s">
        <v>6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45">
        <f t="shared" si="79"/>
        <v>0</v>
      </c>
      <c r="O76" s="45">
        <f t="shared" si="80"/>
        <v>0</v>
      </c>
      <c r="P76" s="14"/>
      <c r="Q76" s="37"/>
      <c r="R76" s="39"/>
    </row>
    <row r="77" spans="1:18" x14ac:dyDescent="0.25">
      <c r="A77" s="16" t="s">
        <v>9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45">
        <f t="shared" si="79"/>
        <v>0</v>
      </c>
      <c r="O77" s="45">
        <f t="shared" si="80"/>
        <v>0</v>
      </c>
      <c r="P77" s="14"/>
      <c r="Q77" s="37"/>
      <c r="R77" s="39"/>
    </row>
    <row r="78" spans="1:18" x14ac:dyDescent="0.25">
      <c r="A78" s="16" t="s">
        <v>8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45">
        <f t="shared" si="79"/>
        <v>0</v>
      </c>
      <c r="O78" s="45">
        <f t="shared" si="80"/>
        <v>0</v>
      </c>
      <c r="P78" s="14"/>
      <c r="Q78" s="37"/>
      <c r="R78" s="39"/>
    </row>
    <row r="79" spans="1:18" x14ac:dyDescent="0.25">
      <c r="A79" s="16" t="s">
        <v>7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45">
        <f t="shared" si="79"/>
        <v>0</v>
      </c>
      <c r="O79" s="45">
        <f t="shared" si="80"/>
        <v>0</v>
      </c>
      <c r="P79" s="14"/>
      <c r="Q79" s="37"/>
      <c r="R79" s="39"/>
    </row>
    <row r="80" spans="1:18" ht="15.75" thickBot="1" x14ac:dyDescent="0.3">
      <c r="A80" s="16" t="s">
        <v>10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45">
        <f t="shared" si="79"/>
        <v>0</v>
      </c>
      <c r="O80" s="45">
        <f t="shared" si="80"/>
        <v>0</v>
      </c>
      <c r="P80" s="14"/>
      <c r="Q80" s="37"/>
      <c r="R80" s="39"/>
    </row>
    <row r="81" spans="1:18" ht="31.5" thickTop="1" thickBot="1" x14ac:dyDescent="0.3">
      <c r="A81" s="58" t="s">
        <v>15</v>
      </c>
      <c r="B81" s="31">
        <f>SUM(B74:B80)</f>
        <v>0</v>
      </c>
      <c r="C81" s="31">
        <f t="shared" ref="C81" si="81">SUM(C74:C80)</f>
        <v>0</v>
      </c>
      <c r="D81" s="31">
        <f t="shared" ref="D81" si="82">SUM(D74:D80)</f>
        <v>0</v>
      </c>
      <c r="E81" s="31">
        <f t="shared" ref="E81" si="83">SUM(E74:E80)</f>
        <v>0</v>
      </c>
      <c r="F81" s="31">
        <f t="shared" ref="F81" si="84">SUM(F74:F80)</f>
        <v>0</v>
      </c>
      <c r="G81" s="31">
        <f t="shared" ref="G81" si="85">SUM(G74:G80)</f>
        <v>0</v>
      </c>
      <c r="H81" s="31">
        <f t="shared" ref="H81" si="86">SUM(H74:H80)</f>
        <v>0</v>
      </c>
      <c r="I81" s="31">
        <f t="shared" ref="I81" si="87">SUM(I74:I80)</f>
        <v>0</v>
      </c>
      <c r="J81" s="31">
        <f t="shared" ref="J81" si="88">SUM(J74:J80)</f>
        <v>0</v>
      </c>
      <c r="K81" s="31">
        <f t="shared" ref="K81" si="89">SUM(K74:K80)</f>
        <v>0</v>
      </c>
      <c r="L81" s="31">
        <f t="shared" ref="L81" si="90">SUM(L74:L80)</f>
        <v>0</v>
      </c>
      <c r="M81" s="31">
        <f t="shared" ref="M81" si="91">SUM(M74:M80)</f>
        <v>0</v>
      </c>
      <c r="N81" s="52">
        <f t="shared" ref="N81" si="92">SUM(N74:N80)</f>
        <v>0</v>
      </c>
      <c r="O81" s="32">
        <f t="shared" ref="O81" si="93">SUM(O74:O80)</f>
        <v>0</v>
      </c>
      <c r="P81" s="33" t="str">
        <f>IF(N81=$D$72*J72,"OK","ERROR")</f>
        <v>OK</v>
      </c>
      <c r="Q81" s="38"/>
      <c r="R81" s="40"/>
    </row>
    <row r="82" spans="1:18" ht="15.75" thickBot="1" x14ac:dyDescent="0.3"/>
    <row r="83" spans="1:18" ht="45.75" x14ac:dyDescent="0.3">
      <c r="A83" s="44" t="s">
        <v>19</v>
      </c>
      <c r="B83" s="26"/>
      <c r="C83" s="6" t="s">
        <v>13</v>
      </c>
      <c r="D83" s="7">
        <f>D72*1.03</f>
        <v>0</v>
      </c>
      <c r="E83" s="6" t="s">
        <v>32</v>
      </c>
      <c r="F83" s="7">
        <f>D83*12</f>
        <v>0</v>
      </c>
      <c r="G83" s="6" t="s">
        <v>16</v>
      </c>
      <c r="H83" s="8">
        <f>H72</f>
        <v>0.56181600000000009</v>
      </c>
      <c r="I83" s="6" t="s">
        <v>31</v>
      </c>
      <c r="J83" s="56"/>
      <c r="K83" s="9"/>
      <c r="L83" s="9"/>
      <c r="M83" s="9"/>
      <c r="N83" s="9"/>
      <c r="O83" s="9"/>
      <c r="P83" s="9"/>
      <c r="Q83" s="36"/>
      <c r="R83" s="10"/>
    </row>
    <row r="84" spans="1:18" ht="45.75" customHeight="1" x14ac:dyDescent="0.25">
      <c r="A84" s="34"/>
      <c r="B84" s="12">
        <v>44743</v>
      </c>
      <c r="C84" s="12">
        <v>44774</v>
      </c>
      <c r="D84" s="12">
        <v>44805</v>
      </c>
      <c r="E84" s="12">
        <v>44835</v>
      </c>
      <c r="F84" s="12">
        <v>44866</v>
      </c>
      <c r="G84" s="12">
        <v>44896</v>
      </c>
      <c r="H84" s="12">
        <v>44927</v>
      </c>
      <c r="I84" s="12">
        <v>44958</v>
      </c>
      <c r="J84" s="12">
        <v>44986</v>
      </c>
      <c r="K84" s="12">
        <v>45017</v>
      </c>
      <c r="L84" s="12">
        <v>45047</v>
      </c>
      <c r="M84" s="12">
        <v>45078</v>
      </c>
      <c r="N84" s="13" t="s">
        <v>12</v>
      </c>
      <c r="O84" s="13" t="s">
        <v>11</v>
      </c>
      <c r="P84" s="46" t="s">
        <v>20</v>
      </c>
      <c r="Q84" s="37"/>
      <c r="R84" s="15" t="s">
        <v>30</v>
      </c>
    </row>
    <row r="85" spans="1:18" x14ac:dyDescent="0.25">
      <c r="A85" s="16" t="s">
        <v>29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45">
        <f>(SUM(B85:M85))*$D$83</f>
        <v>0</v>
      </c>
      <c r="O85" s="45">
        <f>N85*$H$83</f>
        <v>0</v>
      </c>
      <c r="P85" s="19"/>
      <c r="Q85" s="37"/>
      <c r="R85" s="20"/>
    </row>
    <row r="86" spans="1:18" x14ac:dyDescent="0.25">
      <c r="A86" s="16" t="s">
        <v>5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45">
        <f t="shared" ref="N86:N91" si="94">(SUM(B86:M86))*$D$83</f>
        <v>0</v>
      </c>
      <c r="O86" s="45">
        <f t="shared" ref="O86:O91" si="95">N86*$H$83</f>
        <v>0</v>
      </c>
      <c r="P86" s="14"/>
      <c r="Q86" s="37"/>
      <c r="R86" s="39"/>
    </row>
    <row r="87" spans="1:18" x14ac:dyDescent="0.25">
      <c r="A87" s="16" t="s">
        <v>6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45">
        <f t="shared" si="94"/>
        <v>0</v>
      </c>
      <c r="O87" s="45">
        <f t="shared" si="95"/>
        <v>0</v>
      </c>
      <c r="P87" s="14"/>
      <c r="Q87" s="37"/>
      <c r="R87" s="39"/>
    </row>
    <row r="88" spans="1:18" x14ac:dyDescent="0.25">
      <c r="A88" s="16" t="s">
        <v>9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45">
        <f t="shared" si="94"/>
        <v>0</v>
      </c>
      <c r="O88" s="45">
        <f t="shared" si="95"/>
        <v>0</v>
      </c>
      <c r="P88" s="14"/>
      <c r="Q88" s="37"/>
      <c r="R88" s="39"/>
    </row>
    <row r="89" spans="1:18" x14ac:dyDescent="0.25">
      <c r="A89" s="16" t="s">
        <v>8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45">
        <f t="shared" si="94"/>
        <v>0</v>
      </c>
      <c r="O89" s="45">
        <f t="shared" si="95"/>
        <v>0</v>
      </c>
      <c r="P89" s="14"/>
      <c r="Q89" s="37"/>
      <c r="R89" s="39"/>
    </row>
    <row r="90" spans="1:18" x14ac:dyDescent="0.25">
      <c r="A90" s="16" t="s">
        <v>7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45">
        <f t="shared" si="94"/>
        <v>0</v>
      </c>
      <c r="O90" s="45">
        <f t="shared" si="95"/>
        <v>0</v>
      </c>
      <c r="P90" s="14"/>
      <c r="Q90" s="37"/>
      <c r="R90" s="39"/>
    </row>
    <row r="91" spans="1:18" ht="15.75" thickBot="1" x14ac:dyDescent="0.3">
      <c r="A91" s="16" t="s">
        <v>10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45">
        <f t="shared" si="94"/>
        <v>0</v>
      </c>
      <c r="O91" s="45">
        <f t="shared" si="95"/>
        <v>0</v>
      </c>
      <c r="P91" s="14"/>
      <c r="Q91" s="37"/>
      <c r="R91" s="39"/>
    </row>
    <row r="92" spans="1:18" ht="31.5" thickTop="1" thickBot="1" x14ac:dyDescent="0.3">
      <c r="A92" s="58" t="s">
        <v>15</v>
      </c>
      <c r="B92" s="31">
        <f>SUM(B85:B91)</f>
        <v>0</v>
      </c>
      <c r="C92" s="31">
        <f t="shared" ref="C92" si="96">SUM(C85:C91)</f>
        <v>0</v>
      </c>
      <c r="D92" s="31">
        <f t="shared" ref="D92" si="97">SUM(D85:D91)</f>
        <v>0</v>
      </c>
      <c r="E92" s="31">
        <f t="shared" ref="E92" si="98">SUM(E85:E91)</f>
        <v>0</v>
      </c>
      <c r="F92" s="31">
        <f t="shared" ref="F92" si="99">SUM(F85:F91)</f>
        <v>0</v>
      </c>
      <c r="G92" s="31">
        <f t="shared" ref="G92" si="100">SUM(G85:G91)</f>
        <v>0</v>
      </c>
      <c r="H92" s="31">
        <f t="shared" ref="H92" si="101">SUM(H85:H91)</f>
        <v>0</v>
      </c>
      <c r="I92" s="31">
        <f t="shared" ref="I92" si="102">SUM(I85:I91)</f>
        <v>0</v>
      </c>
      <c r="J92" s="31">
        <f t="shared" ref="J92" si="103">SUM(J85:J91)</f>
        <v>0</v>
      </c>
      <c r="K92" s="31">
        <f t="shared" ref="K92" si="104">SUM(K85:K91)</f>
        <v>0</v>
      </c>
      <c r="L92" s="31">
        <f t="shared" ref="L92" si="105">SUM(L85:L91)</f>
        <v>0</v>
      </c>
      <c r="M92" s="31">
        <f t="shared" ref="M92" si="106">SUM(M85:M91)</f>
        <v>0</v>
      </c>
      <c r="N92" s="52">
        <f t="shared" ref="N92" si="107">SUM(N85:N91)</f>
        <v>0</v>
      </c>
      <c r="O92" s="32">
        <f t="shared" ref="O92" si="108">SUM(O85:O91)</f>
        <v>0</v>
      </c>
      <c r="P92" s="33" t="str">
        <f>IF(N92=$D$83*J83,"OK","ERROR")</f>
        <v>OK</v>
      </c>
      <c r="Q92" s="38"/>
      <c r="R92" s="40"/>
    </row>
  </sheetData>
  <mergeCells count="4">
    <mergeCell ref="B1:C1"/>
    <mergeCell ref="B25:C25"/>
    <mergeCell ref="B48:C48"/>
    <mergeCell ref="B71:C71"/>
  </mergeCells>
  <conditionalFormatting sqref="B11:M11">
    <cfRule type="cellIs" dxfId="0" priority="1" operator="greaterThan">
      <formula>1</formula>
    </cfRule>
  </conditionalFormatting>
  <pageMargins left="0.25" right="0.25" top="0.75" bottom="0.75" header="0.3" footer="0.3"/>
  <pageSetup scale="51" fitToHeight="0" orientation="landscape" r:id="rId1"/>
  <headerFooter>
    <oddHeader>&amp;C&amp;"-,Bold"&amp;14FTE-Sal-OPE Calculator&amp;R&amp;D</oddHeader>
    <oddFooter>&amp;R&amp;P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CalculatorFY16-FY23</vt:lpstr>
    </vt:vector>
  </TitlesOfParts>
  <Company>Oregon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 Lueck</dc:creator>
  <cp:lastModifiedBy>Kira Lueck</cp:lastModifiedBy>
  <cp:lastPrinted>2015-06-04T18:55:19Z</cp:lastPrinted>
  <dcterms:created xsi:type="dcterms:W3CDTF">2015-05-18T18:02:47Z</dcterms:created>
  <dcterms:modified xsi:type="dcterms:W3CDTF">2015-06-04T21:25:07Z</dcterms:modified>
</cp:coreProperties>
</file>